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illcarp/Desktop/Presentation/BUDGETS/"/>
    </mc:Choice>
  </mc:AlternateContent>
  <xr:revisionPtr revIDLastSave="0" documentId="13_ncr:1_{C617A240-A4AE-3E4C-BAC3-E5DB2E12F867}" xr6:coauthVersionLast="47" xr6:coauthVersionMax="47" xr10:uidLastSave="{00000000-0000-0000-0000-000000000000}"/>
  <bookViews>
    <workbookView xWindow="360" yWindow="500" windowWidth="21040" windowHeight="16040" xr2:uid="{00000000-000D-0000-FFFF-FFFF00000000}"/>
  </bookViews>
  <sheets>
    <sheet name="SAMPLE F31 Budgets" sheetId="1" r:id="rId1"/>
    <sheet name="Sample F32 - #1" sheetId="4" r:id="rId2"/>
    <sheet name="Sample F32 - #2" sheetId="9" r:id="rId3"/>
    <sheet name="Labor breakdown" sheetId="5" state="hidden" r:id="rId4"/>
    <sheet name="F&amp;A" sheetId="6" state="hidden" r:id="rId5"/>
    <sheet name="Cost Sharing" sheetId="7" state="hidden" r:id="rId6"/>
    <sheet name="Effort" sheetId="8" state="hidden" r:id="rId7"/>
    <sheet name="Sample F32 - #3" sheetId="2" r:id="rId8"/>
    <sheet name="Sheet3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4" l="1"/>
  <c r="E15" i="4"/>
  <c r="C15" i="4"/>
  <c r="F10" i="4"/>
  <c r="F12" i="4"/>
  <c r="C24" i="1"/>
  <c r="C7" i="9"/>
  <c r="C10" i="9" s="1"/>
  <c r="C12" i="9" s="1"/>
  <c r="B6" i="9"/>
  <c r="G12" i="9"/>
  <c r="E9" i="9"/>
  <c r="E8" i="9"/>
  <c r="E7" i="9"/>
  <c r="F6" i="9"/>
  <c r="G6" i="9" s="1"/>
  <c r="E6" i="9"/>
  <c r="D6" i="9"/>
  <c r="C6" i="9"/>
  <c r="G5" i="9"/>
  <c r="G7" i="9" s="1"/>
  <c r="E10" i="9" l="1"/>
  <c r="E12" i="9" s="1"/>
  <c r="G14" i="9" s="1"/>
  <c r="D6" i="1"/>
  <c r="C6" i="1"/>
  <c r="B26" i="1" l="1"/>
  <c r="E25" i="1"/>
  <c r="C26" i="1"/>
  <c r="E23" i="1"/>
  <c r="D26" i="1" l="1"/>
  <c r="E26" i="1" s="1"/>
  <c r="E24" i="1"/>
  <c r="E9" i="2" l="1"/>
  <c r="C10" i="2"/>
  <c r="D10" i="2"/>
  <c r="B10" i="2"/>
  <c r="E8" i="2"/>
  <c r="E7" i="2"/>
  <c r="E10" i="2" l="1"/>
  <c r="E7" i="1" l="1"/>
  <c r="E5" i="1"/>
  <c r="B8" i="1"/>
  <c r="E6" i="1" l="1"/>
  <c r="C8" i="1" l="1"/>
  <c r="D8" i="1"/>
  <c r="E8" i="1" l="1"/>
</calcChain>
</file>

<file path=xl/sharedStrings.xml><?xml version="1.0" encoding="utf-8"?>
<sst xmlns="http://schemas.openxmlformats.org/spreadsheetml/2006/main" count="198" uniqueCount="104">
  <si>
    <t>Total Direct Costs</t>
  </si>
  <si>
    <t>PreDoc Stipend</t>
  </si>
  <si>
    <t>Year 1</t>
  </si>
  <si>
    <t>Year 2</t>
  </si>
  <si>
    <t>Institutional  Allowance (includes health)</t>
  </si>
  <si>
    <t>Total</t>
  </si>
  <si>
    <t>Year 3</t>
  </si>
  <si>
    <t xml:space="preserve">Fellowship Budget </t>
  </si>
  <si>
    <t>Tuition , Fees (actual costs)*</t>
  </si>
  <si>
    <t>Tuition/Fees increased 3.94% per year</t>
  </si>
  <si>
    <t>Dissertation (reduced) tuition charged in graduate years 6 and beyond, which occurs in year 3 of fellowship</t>
  </si>
  <si>
    <t>NRSA Fellowship</t>
  </si>
  <si>
    <t>PA-21-048</t>
  </si>
  <si>
    <t>PD:100XXXXX</t>
  </si>
  <si>
    <t>TOTAL</t>
  </si>
  <si>
    <t>Stipend</t>
  </si>
  <si>
    <t>Institutional Allowance</t>
  </si>
  <si>
    <t>Total Costs</t>
  </si>
  <si>
    <t xml:space="preserve">Child Care </t>
  </si>
  <si>
    <t>04/01/2023-03/31/2026</t>
  </si>
  <si>
    <t>F31 BUDGETS - PhD Students</t>
  </si>
  <si>
    <t>Total Sponsor Costs:</t>
  </si>
  <si>
    <t>Sponsor F&amp;A:</t>
  </si>
  <si>
    <t>Total Sponsor Direct Costs:</t>
  </si>
  <si>
    <t>Subtotal Non-Personnel:</t>
  </si>
  <si>
    <t>Other Costs</t>
  </si>
  <si>
    <t>Subtotal Personnel:</t>
  </si>
  <si>
    <t>GARY D WU</t>
  </si>
  <si>
    <t>MICHAEL C ABT</t>
  </si>
  <si>
    <t>JOSHUA E DENNY</t>
  </si>
  <si>
    <t>Labor</t>
  </si>
  <si>
    <t>Period 3</t>
  </si>
  <si>
    <t>Period 2</t>
  </si>
  <si>
    <t>Period 1</t>
  </si>
  <si>
    <t>Item</t>
  </si>
  <si>
    <t>Category</t>
  </si>
  <si>
    <t>Investigator:</t>
  </si>
  <si>
    <t>National Institute of Allergy and Infectious Diseases/NIH/DHHS</t>
  </si>
  <si>
    <t>Sponsor:</t>
  </si>
  <si>
    <t>Proposal:</t>
  </si>
  <si>
    <t>Budget for: Diet as a Modulator of Clostridioides difficile Infection</t>
  </si>
  <si>
    <t>Fringe Benefits Total</t>
  </si>
  <si>
    <t>Fringe Benefits</t>
  </si>
  <si>
    <t>Labor Total</t>
  </si>
  <si>
    <t/>
  </si>
  <si>
    <t>01-Jul-2024 - 30-Jun-2025</t>
  </si>
  <si>
    <t>01-Jul-2023 - 30-Jun-2024</t>
  </si>
  <si>
    <t>01-Jul-2022 - 30-Jun-2023</t>
  </si>
  <si>
    <t>Amount</t>
  </si>
  <si>
    <t>Base</t>
  </si>
  <si>
    <t>Rate</t>
  </si>
  <si>
    <t>Scheme</t>
  </si>
  <si>
    <t>Period</t>
  </si>
  <si>
    <t>Grand Totals</t>
  </si>
  <si>
    <t>F&amp;A Totals</t>
  </si>
  <si>
    <t>F&amp;A Base Totals</t>
  </si>
  <si>
    <t>Direct Cost Totals</t>
  </si>
  <si>
    <t>Directs &amp; F&amp;A Total</t>
  </si>
  <si>
    <t>Requested F&amp;A</t>
  </si>
  <si>
    <t>Sponsor F&amp;A Base</t>
  </si>
  <si>
    <t>Sponsor Directs</t>
  </si>
  <si>
    <t>Total Project Costs:</t>
  </si>
  <si>
    <t>F&amp;A:</t>
  </si>
  <si>
    <t>Total Direct Costs:</t>
  </si>
  <si>
    <t>Sub-Total Non-Personnel:</t>
  </si>
  <si>
    <t>Sub-Total Personnel:</t>
  </si>
  <si>
    <t>Unallowables</t>
  </si>
  <si>
    <t>Institution</t>
  </si>
  <si>
    <t>Sponsor</t>
  </si>
  <si>
    <t>Total Project Costs</t>
  </si>
  <si>
    <t>Totals</t>
  </si>
  <si>
    <t>Total Effort</t>
  </si>
  <si>
    <t>Avg. Effort</t>
  </si>
  <si>
    <t>Other Significant Contributor</t>
  </si>
  <si>
    <t>Key</t>
  </si>
  <si>
    <t>PD/PI</t>
  </si>
  <si>
    <t>% Effort</t>
  </si>
  <si>
    <t>Sum</t>
  </si>
  <si>
    <t>Acad</t>
  </si>
  <si>
    <t>Cal</t>
  </si>
  <si>
    <t>Role</t>
  </si>
  <si>
    <t>Personnel Type</t>
  </si>
  <si>
    <t>FY 23</t>
  </si>
  <si>
    <t>FY 24</t>
  </si>
  <si>
    <t>FY 25</t>
  </si>
  <si>
    <t>July 2022-June 2023</t>
  </si>
  <si>
    <t>Y1 base</t>
  </si>
  <si>
    <t>July 2023-June 2024</t>
  </si>
  <si>
    <t>Y2 base</t>
  </si>
  <si>
    <t>July 2024-June 2025</t>
  </si>
  <si>
    <t>Y3 base</t>
  </si>
  <si>
    <t>Ebs</t>
  </si>
  <si>
    <t>PD Stipend only NO Ebs</t>
  </si>
  <si>
    <t xml:space="preserve">Post Doc Allowance </t>
  </si>
  <si>
    <t>Childcare Costs</t>
  </si>
  <si>
    <t>Total Directs</t>
  </si>
  <si>
    <t>F&amp;A n/a</t>
  </si>
  <si>
    <t xml:space="preserve">[insert PI name here] - F32 Application </t>
  </si>
  <si>
    <t xml:space="preserve">PI </t>
  </si>
  <si>
    <t>PI</t>
  </si>
  <si>
    <t>Co-Sponsor</t>
  </si>
  <si>
    <t>100xxxxx</t>
  </si>
  <si>
    <t>Bob Roberts, PhD</t>
  </si>
  <si>
    <t>PI received PhD in August 2021. Started Postdoc training in September 2021. He has a daughter in daycare.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</si>
</sst>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/>
  </cellStyleXfs>
  <cellXfs count="83">
    <xf numFmtId="0" fontId="0" fillId="0" borderId="0" xfId="0"/>
    <xf numFmtId="40" fontId="0" fillId="0" borderId="0" xfId="0" applyNumberFormat="1"/>
    <xf numFmtId="6" fontId="1" fillId="0" borderId="1" xfId="0" applyNumberFormat="1" applyFont="1" applyBorder="1"/>
    <xf numFmtId="40" fontId="1" fillId="0" borderId="0" xfId="0" applyNumberFormat="1" applyFont="1"/>
    <xf numFmtId="6" fontId="1" fillId="0" borderId="2" xfId="0" applyNumberFormat="1" applyFont="1" applyBorder="1"/>
    <xf numFmtId="6" fontId="1" fillId="0" borderId="3" xfId="0" applyNumberFormat="1" applyFont="1" applyBorder="1"/>
    <xf numFmtId="40" fontId="1" fillId="0" borderId="0" xfId="0" applyNumberFormat="1" applyFont="1" applyBorder="1"/>
    <xf numFmtId="6" fontId="1" fillId="0" borderId="0" xfId="0" applyNumberFormat="1" applyFont="1" applyBorder="1"/>
    <xf numFmtId="40" fontId="0" fillId="0" borderId="0" xfId="0" applyNumberFormat="1" applyBorder="1"/>
    <xf numFmtId="6" fontId="2" fillId="2" borderId="4" xfId="0" applyNumberFormat="1" applyFont="1" applyFill="1" applyBorder="1" applyAlignment="1">
      <alignment horizontal="center"/>
    </xf>
    <xf numFmtId="6" fontId="1" fillId="0" borderId="0" xfId="0" applyNumberFormat="1" applyFont="1" applyFill="1" applyBorder="1"/>
    <xf numFmtId="6" fontId="0" fillId="0" borderId="0" xfId="0" applyNumberFormat="1"/>
    <xf numFmtId="0" fontId="0" fillId="0" borderId="0" xfId="0" applyBorder="1"/>
    <xf numFmtId="38" fontId="1" fillId="0" borderId="0" xfId="0" applyNumberFormat="1" applyFont="1" applyBorder="1"/>
    <xf numFmtId="40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4" fontId="0" fillId="0" borderId="0" xfId="1" applyFont="1"/>
    <xf numFmtId="44" fontId="0" fillId="0" borderId="0" xfId="0" applyNumberFormat="1"/>
    <xf numFmtId="44" fontId="4" fillId="0" borderId="0" xfId="0" applyNumberFormat="1" applyFont="1"/>
    <xf numFmtId="40" fontId="1" fillId="0" borderId="5" xfId="0" applyNumberFormat="1" applyFont="1" applyBorder="1"/>
    <xf numFmtId="40" fontId="1" fillId="0" borderId="6" xfId="0" applyNumberFormat="1" applyFont="1" applyBorder="1"/>
    <xf numFmtId="0" fontId="0" fillId="0" borderId="7" xfId="0" applyBorder="1"/>
    <xf numFmtId="6" fontId="2" fillId="2" borderId="8" xfId="0" applyNumberFormat="1" applyFont="1" applyFill="1" applyBorder="1" applyAlignment="1">
      <alignment horizontal="left"/>
    </xf>
    <xf numFmtId="6" fontId="2" fillId="2" borderId="9" xfId="0" applyNumberFormat="1" applyFont="1" applyFill="1" applyBorder="1" applyAlignment="1">
      <alignment horizontal="center"/>
    </xf>
    <xf numFmtId="40" fontId="1" fillId="0" borderId="10" xfId="0" applyNumberFormat="1" applyFont="1" applyBorder="1"/>
    <xf numFmtId="6" fontId="1" fillId="0" borderId="11" xfId="0" applyNumberFormat="1" applyFont="1" applyBorder="1"/>
    <xf numFmtId="40" fontId="1" fillId="0" borderId="12" xfId="0" applyNumberFormat="1" applyFont="1" applyBorder="1"/>
    <xf numFmtId="6" fontId="1" fillId="0" borderId="13" xfId="0" applyNumberFormat="1" applyFont="1" applyBorder="1"/>
    <xf numFmtId="40" fontId="1" fillId="0" borderId="14" xfId="0" applyNumberFormat="1" applyFont="1" applyBorder="1"/>
    <xf numFmtId="6" fontId="1" fillId="0" borderId="15" xfId="0" applyNumberFormat="1" applyFont="1" applyBorder="1"/>
    <xf numFmtId="40" fontId="1" fillId="0" borderId="16" xfId="0" applyNumberFormat="1" applyFont="1" applyBorder="1"/>
    <xf numFmtId="6" fontId="0" fillId="0" borderId="17" xfId="0" applyNumberFormat="1" applyBorder="1"/>
    <xf numFmtId="40" fontId="1" fillId="0" borderId="18" xfId="0" applyNumberFormat="1" applyFont="1" applyBorder="1"/>
    <xf numFmtId="0" fontId="0" fillId="0" borderId="17" xfId="0" applyBorder="1"/>
    <xf numFmtId="0" fontId="0" fillId="0" borderId="17" xfId="0" applyFill="1" applyBorder="1"/>
    <xf numFmtId="6" fontId="1" fillId="0" borderId="17" xfId="0" applyNumberFormat="1" applyFont="1" applyBorder="1"/>
    <xf numFmtId="40" fontId="1" fillId="0" borderId="19" xfId="0" applyNumberFormat="1" applyFont="1" applyBorder="1"/>
    <xf numFmtId="38" fontId="1" fillId="0" borderId="20" xfId="0" applyNumberFormat="1" applyFont="1" applyBorder="1"/>
    <xf numFmtId="6" fontId="1" fillId="0" borderId="20" xfId="0" applyNumberFormat="1" applyFont="1" applyBorder="1"/>
    <xf numFmtId="0" fontId="0" fillId="0" borderId="21" xfId="0" applyBorder="1"/>
    <xf numFmtId="40" fontId="1" fillId="0" borderId="20" xfId="0" applyNumberFormat="1" applyFont="1" applyBorder="1"/>
    <xf numFmtId="6" fontId="1" fillId="0" borderId="21" xfId="0" applyNumberFormat="1" applyFont="1" applyBorder="1"/>
    <xf numFmtId="0" fontId="7" fillId="0" borderId="0" xfId="2"/>
    <xf numFmtId="3" fontId="8" fillId="0" borderId="0" xfId="2" applyNumberFormat="1" applyFont="1" applyAlignment="1">
      <alignment horizontal="right"/>
    </xf>
    <xf numFmtId="3" fontId="7" fillId="0" borderId="0" xfId="2" applyNumberFormat="1" applyAlignment="1">
      <alignment horizontal="right"/>
    </xf>
    <xf numFmtId="3" fontId="9" fillId="0" borderId="0" xfId="2" applyNumberFormat="1" applyFont="1" applyAlignment="1">
      <alignment horizontal="right"/>
    </xf>
    <xf numFmtId="0" fontId="9" fillId="0" borderId="0" xfId="2" applyFont="1"/>
    <xf numFmtId="3" fontId="10" fillId="0" borderId="0" xfId="2" applyNumberFormat="1" applyFont="1" applyAlignment="1">
      <alignment horizontal="right"/>
    </xf>
    <xf numFmtId="0" fontId="7" fillId="3" borderId="0" xfId="2" applyFill="1"/>
    <xf numFmtId="0" fontId="8" fillId="0" borderId="0" xfId="2" applyFont="1"/>
    <xf numFmtId="0" fontId="9" fillId="0" borderId="0" xfId="2" applyFont="1" applyAlignment="1">
      <alignment horizontal="right"/>
    </xf>
    <xf numFmtId="3" fontId="8" fillId="0" borderId="22" xfId="2" applyNumberFormat="1" applyFont="1" applyBorder="1" applyAlignment="1">
      <alignment horizontal="right"/>
    </xf>
    <xf numFmtId="3" fontId="8" fillId="0" borderId="23" xfId="2" applyNumberFormat="1" applyFont="1" applyBorder="1" applyAlignment="1">
      <alignment horizontal="right"/>
    </xf>
    <xf numFmtId="3" fontId="8" fillId="0" borderId="24" xfId="2" applyNumberFormat="1" applyFont="1" applyBorder="1" applyAlignment="1">
      <alignment horizontal="right"/>
    </xf>
    <xf numFmtId="3" fontId="8" fillId="0" borderId="25" xfId="2" applyNumberFormat="1" applyFont="1" applyBorder="1" applyAlignment="1">
      <alignment horizontal="right"/>
    </xf>
    <xf numFmtId="3" fontId="7" fillId="0" borderId="26" xfId="2" applyNumberFormat="1" applyBorder="1" applyAlignment="1">
      <alignment horizontal="right"/>
    </xf>
    <xf numFmtId="0" fontId="7" fillId="0" borderId="26" xfId="2" applyBorder="1" applyAlignment="1">
      <alignment horizontal="right"/>
    </xf>
    <xf numFmtId="3" fontId="8" fillId="0" borderId="26" xfId="2" applyNumberFormat="1" applyFont="1" applyBorder="1" applyAlignment="1">
      <alignment horizontal="right"/>
    </xf>
    <xf numFmtId="3" fontId="8" fillId="0" borderId="27" xfId="2" applyNumberFormat="1" applyFont="1" applyBorder="1" applyAlignment="1">
      <alignment horizontal="right"/>
    </xf>
    <xf numFmtId="0" fontId="8" fillId="0" borderId="28" xfId="2" applyFont="1" applyBorder="1" applyAlignment="1">
      <alignment horizontal="right"/>
    </xf>
    <xf numFmtId="3" fontId="8" fillId="0" borderId="29" xfId="2" applyNumberFormat="1" applyFont="1" applyBorder="1" applyAlignment="1">
      <alignment horizontal="right"/>
    </xf>
    <xf numFmtId="0" fontId="8" fillId="0" borderId="0" xfId="2" applyFont="1" applyAlignment="1">
      <alignment horizontal="center"/>
    </xf>
    <xf numFmtId="10" fontId="8" fillId="0" borderId="0" xfId="2" applyNumberFormat="1" applyFont="1" applyAlignment="1">
      <alignment horizontal="right"/>
    </xf>
    <xf numFmtId="10" fontId="7" fillId="0" borderId="0" xfId="2" applyNumberFormat="1" applyAlignment="1">
      <alignment horizontal="right"/>
    </xf>
    <xf numFmtId="1" fontId="11" fillId="0" borderId="0" xfId="0" applyNumberFormat="1" applyFont="1"/>
    <xf numFmtId="0" fontId="3" fillId="0" borderId="0" xfId="0" applyFont="1"/>
    <xf numFmtId="0" fontId="12" fillId="0" borderId="0" xfId="0" applyFont="1"/>
    <xf numFmtId="164" fontId="0" fillId="0" borderId="0" xfId="0" applyNumberFormat="1"/>
    <xf numFmtId="164" fontId="0" fillId="4" borderId="0" xfId="0" applyNumberFormat="1" applyFill="1"/>
    <xf numFmtId="0" fontId="10" fillId="0" borderId="0" xfId="0" applyFont="1"/>
    <xf numFmtId="0" fontId="13" fillId="0" borderId="0" xfId="0" applyFont="1"/>
    <xf numFmtId="164" fontId="0" fillId="0" borderId="30" xfId="0" applyNumberFormat="1" applyBorder="1"/>
    <xf numFmtId="164" fontId="0" fillId="0" borderId="0" xfId="1" applyNumberFormat="1" applyFont="1"/>
    <xf numFmtId="0" fontId="13" fillId="0" borderId="31" xfId="0" applyFont="1" applyBorder="1"/>
    <xf numFmtId="44" fontId="3" fillId="0" borderId="0" xfId="0" applyNumberFormat="1" applyFont="1"/>
    <xf numFmtId="164" fontId="0" fillId="5" borderId="0" xfId="0" applyNumberFormat="1" applyFill="1"/>
    <xf numFmtId="1" fontId="3" fillId="0" borderId="0" xfId="0" applyNumberFormat="1" applyFont="1"/>
    <xf numFmtId="3" fontId="7" fillId="0" borderId="0" xfId="2" applyNumberFormat="1"/>
    <xf numFmtId="0" fontId="8" fillId="0" borderId="0" xfId="2" applyFont="1" applyAlignment="1">
      <alignment horizontal="center"/>
    </xf>
    <xf numFmtId="0" fontId="7" fillId="0" borderId="0" xfId="2"/>
    <xf numFmtId="0" fontId="9" fillId="0" borderId="0" xfId="2" applyFont="1" applyAlignment="1">
      <alignment horizontal="center"/>
    </xf>
  </cellXfs>
  <cellStyles count="3">
    <cellStyle name="Currency" xfId="1" builtinId="4"/>
    <cellStyle name="Normal" xfId="0" builtinId="0"/>
    <cellStyle name="Normal 2" xfId="2" xr:uid="{445C18B5-6C4C-0D48-9BFE-DA46FE66D8C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workbookViewId="0">
      <selection activeCell="A11" sqref="A11"/>
    </sheetView>
  </sheetViews>
  <sheetFormatPr baseColWidth="10" defaultColWidth="8.83203125" defaultRowHeight="13" x14ac:dyDescent="0.15"/>
  <cols>
    <col min="1" max="1" width="40.6640625" style="1" customWidth="1"/>
    <col min="2" max="4" width="14.33203125" style="1" customWidth="1"/>
    <col min="5" max="5" width="12" customWidth="1"/>
  </cols>
  <sheetData>
    <row r="1" spans="1:6" x14ac:dyDescent="0.15">
      <c r="A1" s="14" t="s">
        <v>20</v>
      </c>
    </row>
    <row r="2" spans="1:6" ht="15" thickBot="1" x14ac:dyDescent="0.2">
      <c r="A2" s="3"/>
      <c r="B2" s="3"/>
      <c r="C2" s="3"/>
      <c r="D2" s="3"/>
    </row>
    <row r="3" spans="1:6" ht="14" x14ac:dyDescent="0.15">
      <c r="A3" s="21"/>
      <c r="B3" s="22"/>
      <c r="C3" s="22"/>
      <c r="D3" s="22"/>
      <c r="E3" s="23"/>
    </row>
    <row r="4" spans="1:6" ht="15" thickBot="1" x14ac:dyDescent="0.2">
      <c r="A4" s="24" t="s">
        <v>7</v>
      </c>
      <c r="B4" s="9" t="s">
        <v>2</v>
      </c>
      <c r="C4" s="9" t="s">
        <v>3</v>
      </c>
      <c r="D4" s="9" t="s">
        <v>6</v>
      </c>
      <c r="E4" s="25" t="s">
        <v>5</v>
      </c>
    </row>
    <row r="5" spans="1:6" ht="15" thickTop="1" x14ac:dyDescent="0.15">
      <c r="A5" s="26" t="s">
        <v>1</v>
      </c>
      <c r="B5" s="4">
        <v>26352</v>
      </c>
      <c r="C5" s="4">
        <v>26352</v>
      </c>
      <c r="D5" s="4">
        <v>26352</v>
      </c>
      <c r="E5" s="27">
        <f>SUM(B5:D5)</f>
        <v>79056</v>
      </c>
    </row>
    <row r="6" spans="1:6" ht="14" x14ac:dyDescent="0.15">
      <c r="A6" s="28" t="s">
        <v>8</v>
      </c>
      <c r="B6" s="2">
        <v>44590</v>
      </c>
      <c r="C6" s="2">
        <f>B6*1.0394</f>
        <v>46346.846000000005</v>
      </c>
      <c r="D6" s="2">
        <f>C6*1.0394</f>
        <v>48172.911732400011</v>
      </c>
      <c r="E6" s="29">
        <f>SUM(B6:D6)</f>
        <v>139109.75773240003</v>
      </c>
    </row>
    <row r="7" spans="1:6" ht="14" x14ac:dyDescent="0.15">
      <c r="A7" s="28" t="s">
        <v>4</v>
      </c>
      <c r="B7" s="2">
        <v>4400</v>
      </c>
      <c r="C7" s="2">
        <v>4400</v>
      </c>
      <c r="D7" s="2">
        <v>4400</v>
      </c>
      <c r="E7" s="29">
        <f>SUM(B7:D7)</f>
        <v>13200</v>
      </c>
    </row>
    <row r="8" spans="1:6" ht="17.25" customHeight="1" x14ac:dyDescent="0.15">
      <c r="A8" s="30" t="s">
        <v>0</v>
      </c>
      <c r="B8" s="5">
        <f>SUM(B5:B7)</f>
        <v>75342</v>
      </c>
      <c r="C8" s="5">
        <f>SUM(C5:C7)</f>
        <v>77098.846000000005</v>
      </c>
      <c r="D8" s="5">
        <f>SUM(D5:D7)</f>
        <v>78924.911732400011</v>
      </c>
      <c r="E8" s="31">
        <f>SUM(B8:D8)</f>
        <v>231365.75773240003</v>
      </c>
      <c r="F8" s="11"/>
    </row>
    <row r="9" spans="1:6" ht="14" x14ac:dyDescent="0.15">
      <c r="A9" s="32"/>
      <c r="B9" s="7"/>
      <c r="C9" s="7"/>
      <c r="D9" s="7"/>
      <c r="E9" s="33"/>
    </row>
    <row r="10" spans="1:6" ht="14" x14ac:dyDescent="0.15">
      <c r="A10" s="34"/>
      <c r="B10" s="7"/>
      <c r="C10" s="7"/>
      <c r="D10" s="7"/>
      <c r="E10" s="35"/>
    </row>
    <row r="11" spans="1:6" ht="14" x14ac:dyDescent="0.15">
      <c r="A11" s="34" t="s">
        <v>9</v>
      </c>
      <c r="B11" s="10"/>
      <c r="C11" s="13"/>
      <c r="D11" s="13"/>
      <c r="E11" s="36"/>
    </row>
    <row r="12" spans="1:6" ht="14" x14ac:dyDescent="0.15">
      <c r="A12" s="34" t="s">
        <v>10</v>
      </c>
      <c r="B12" s="10"/>
      <c r="C12" s="10"/>
      <c r="D12" s="10"/>
      <c r="E12" s="36"/>
      <c r="F12" s="12"/>
    </row>
    <row r="13" spans="1:6" ht="14" x14ac:dyDescent="0.15">
      <c r="A13" s="34"/>
      <c r="B13" s="10"/>
      <c r="C13" s="10"/>
      <c r="D13" s="10"/>
      <c r="E13" s="36"/>
      <c r="F13" s="12"/>
    </row>
    <row r="14" spans="1:6" ht="14" x14ac:dyDescent="0.15">
      <c r="A14" s="34"/>
      <c r="B14" s="10"/>
      <c r="C14" s="7"/>
      <c r="D14" s="7"/>
      <c r="E14" s="36"/>
    </row>
    <row r="15" spans="1:6" ht="14" x14ac:dyDescent="0.15">
      <c r="A15" s="34"/>
      <c r="B15" s="6"/>
      <c r="C15" s="7"/>
      <c r="D15" s="7"/>
      <c r="E15" s="37"/>
    </row>
    <row r="16" spans="1:6" ht="15" thickBot="1" x14ac:dyDescent="0.2">
      <c r="A16" s="38"/>
      <c r="B16" s="39"/>
      <c r="C16" s="40"/>
      <c r="D16" s="40"/>
      <c r="E16" s="41"/>
    </row>
    <row r="17" spans="1:5" x14ac:dyDescent="0.15">
      <c r="B17" s="8"/>
      <c r="C17" s="8"/>
      <c r="D17" s="8"/>
      <c r="E17" s="12"/>
    </row>
    <row r="18" spans="1:5" ht="14" x14ac:dyDescent="0.15">
      <c r="B18" s="8"/>
      <c r="C18" s="7"/>
      <c r="D18" s="7"/>
      <c r="E18" s="12"/>
    </row>
    <row r="19" spans="1:5" ht="14" thickBot="1" x14ac:dyDescent="0.2">
      <c r="B19" s="8"/>
      <c r="C19" s="8"/>
      <c r="D19" s="8"/>
      <c r="E19" s="12"/>
    </row>
    <row r="20" spans="1:5" ht="14" x14ac:dyDescent="0.15">
      <c r="A20" s="21"/>
      <c r="B20" s="22"/>
      <c r="C20" s="22"/>
      <c r="D20" s="22"/>
      <c r="E20" s="23"/>
    </row>
    <row r="21" spans="1:5" ht="14" x14ac:dyDescent="0.15">
      <c r="A21" s="34"/>
      <c r="B21" s="6"/>
      <c r="C21" s="6"/>
      <c r="D21" s="6"/>
      <c r="E21" s="35"/>
    </row>
    <row r="22" spans="1:5" ht="15" thickBot="1" x14ac:dyDescent="0.2">
      <c r="A22" s="24" t="s">
        <v>7</v>
      </c>
      <c r="B22" s="9" t="s">
        <v>2</v>
      </c>
      <c r="C22" s="9" t="s">
        <v>3</v>
      </c>
      <c r="D22" s="9" t="s">
        <v>6</v>
      </c>
      <c r="E22" s="25" t="s">
        <v>5</v>
      </c>
    </row>
    <row r="23" spans="1:5" ht="15" thickTop="1" x14ac:dyDescent="0.15">
      <c r="A23" s="26" t="s">
        <v>1</v>
      </c>
      <c r="B23" s="4">
        <v>26352</v>
      </c>
      <c r="C23" s="4">
        <v>26352</v>
      </c>
      <c r="D23" s="4">
        <v>26352</v>
      </c>
      <c r="E23" s="27">
        <f>SUM(B23:D23)</f>
        <v>79056</v>
      </c>
    </row>
    <row r="24" spans="1:5" ht="14" x14ac:dyDescent="0.15">
      <c r="A24" s="28" t="s">
        <v>8</v>
      </c>
      <c r="B24" s="2">
        <v>44590</v>
      </c>
      <c r="C24" s="2">
        <f>B24*1.0394</f>
        <v>46346.846000000005</v>
      </c>
      <c r="D24" s="2">
        <v>5732</v>
      </c>
      <c r="E24" s="29">
        <f>SUM(B24:D24)</f>
        <v>96668.846000000005</v>
      </c>
    </row>
    <row r="25" spans="1:5" ht="14" x14ac:dyDescent="0.15">
      <c r="A25" s="28" t="s">
        <v>4</v>
      </c>
      <c r="B25" s="2">
        <v>4400</v>
      </c>
      <c r="C25" s="2">
        <v>4400</v>
      </c>
      <c r="D25" s="2">
        <v>4400</v>
      </c>
      <c r="E25" s="29">
        <f>SUM(B25:D25)</f>
        <v>13200</v>
      </c>
    </row>
    <row r="26" spans="1:5" ht="14" x14ac:dyDescent="0.15">
      <c r="A26" s="30" t="s">
        <v>0</v>
      </c>
      <c r="B26" s="5">
        <f>SUM(B23:B25)</f>
        <v>75342</v>
      </c>
      <c r="C26" s="5">
        <f>SUM(C23:C25)</f>
        <v>77098.846000000005</v>
      </c>
      <c r="D26" s="5">
        <f>SUM(D23:D25)</f>
        <v>36484</v>
      </c>
      <c r="E26" s="31">
        <f>SUM(B26:D26)</f>
        <v>188924.84600000002</v>
      </c>
    </row>
    <row r="27" spans="1:5" ht="14" x14ac:dyDescent="0.15">
      <c r="A27" s="32"/>
      <c r="B27" s="7"/>
      <c r="C27" s="7"/>
      <c r="D27" s="7"/>
      <c r="E27" s="33"/>
    </row>
    <row r="28" spans="1:5" ht="14" x14ac:dyDescent="0.15">
      <c r="A28" s="34"/>
      <c r="B28" s="7"/>
      <c r="C28" s="7"/>
      <c r="D28" s="7"/>
      <c r="E28" s="35"/>
    </row>
    <row r="29" spans="1:5" ht="14" x14ac:dyDescent="0.15">
      <c r="A29" s="34" t="s">
        <v>9</v>
      </c>
      <c r="B29" s="7"/>
      <c r="C29" s="13"/>
      <c r="D29" s="13"/>
      <c r="E29" s="35"/>
    </row>
    <row r="30" spans="1:5" ht="14" x14ac:dyDescent="0.15">
      <c r="A30" s="34" t="s">
        <v>10</v>
      </c>
      <c r="B30" s="7"/>
      <c r="C30" s="7"/>
      <c r="D30" s="7"/>
      <c r="E30" s="35"/>
    </row>
    <row r="31" spans="1:5" ht="14" x14ac:dyDescent="0.15">
      <c r="A31" s="34"/>
      <c r="B31" s="7"/>
      <c r="C31" s="7"/>
      <c r="D31" s="7"/>
      <c r="E31" s="35"/>
    </row>
    <row r="32" spans="1:5" ht="14" x14ac:dyDescent="0.15">
      <c r="A32" s="34"/>
      <c r="B32" s="7"/>
      <c r="C32" s="7"/>
      <c r="D32" s="7"/>
      <c r="E32" s="35"/>
    </row>
    <row r="33" spans="1:5" ht="15" thickBot="1" x14ac:dyDescent="0.2">
      <c r="A33" s="38"/>
      <c r="B33" s="42"/>
      <c r="C33" s="40"/>
      <c r="D33" s="40"/>
      <c r="E33" s="43"/>
    </row>
  </sheetData>
  <phoneticPr fontId="0" type="noConversion"/>
  <pageMargins left="0.75" right="0.75" top="1" bottom="1" header="0.5" footer="0.5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9861B-E330-1F47-965A-018D6C9A4026}">
  <sheetPr>
    <outlinePr summaryBelow="0" summaryRight="0"/>
    <pageSetUpPr autoPageBreaks="0" fitToPage="1"/>
  </sheetPr>
  <dimension ref="A1:F19"/>
  <sheetViews>
    <sheetView workbookViewId="0">
      <selection activeCell="F19" sqref="F19"/>
    </sheetView>
  </sheetViews>
  <sheetFormatPr baseColWidth="10" defaultColWidth="8.83203125" defaultRowHeight="15" x14ac:dyDescent="0.2"/>
  <cols>
    <col min="1" max="1" width="55.5" style="44" customWidth="1"/>
    <col min="2" max="2" width="53" style="44" customWidth="1"/>
    <col min="3" max="5" width="9.5" style="44" customWidth="1"/>
    <col min="6" max="6" width="9" style="44" customWidth="1"/>
    <col min="7" max="16384" width="8.83203125" style="44"/>
  </cols>
  <sheetData>
    <row r="1" spans="1:6" x14ac:dyDescent="0.2">
      <c r="A1" s="44" t="s">
        <v>40</v>
      </c>
    </row>
    <row r="2" spans="1:6" x14ac:dyDescent="0.2">
      <c r="A2" s="44" t="s">
        <v>39</v>
      </c>
      <c r="B2" s="44" t="s">
        <v>101</v>
      </c>
    </row>
    <row r="3" spans="1:6" x14ac:dyDescent="0.2">
      <c r="A3" s="44" t="s">
        <v>38</v>
      </c>
      <c r="B3" s="44" t="s">
        <v>37</v>
      </c>
    </row>
    <row r="4" spans="1:6" x14ac:dyDescent="0.2">
      <c r="A4" s="44" t="s">
        <v>36</v>
      </c>
      <c r="B4" s="44" t="s">
        <v>98</v>
      </c>
    </row>
    <row r="6" spans="1:6" x14ac:dyDescent="0.2">
      <c r="A6" s="48" t="s">
        <v>35</v>
      </c>
      <c r="B6" s="48" t="s">
        <v>34</v>
      </c>
      <c r="C6" s="47" t="s">
        <v>33</v>
      </c>
      <c r="D6" s="47" t="s">
        <v>32</v>
      </c>
      <c r="E6" s="47" t="s">
        <v>31</v>
      </c>
      <c r="F6" s="47" t="s">
        <v>5</v>
      </c>
    </row>
    <row r="7" spans="1:6" x14ac:dyDescent="0.2">
      <c r="A7" s="44" t="s">
        <v>30</v>
      </c>
      <c r="B7" s="44" t="s">
        <v>99</v>
      </c>
      <c r="C7" s="46">
        <v>55224</v>
      </c>
      <c r="D7" s="46">
        <v>55632</v>
      </c>
      <c r="E7" s="46">
        <v>57852</v>
      </c>
      <c r="F7" s="46">
        <v>169860</v>
      </c>
    </row>
    <row r="8" spans="1:6" x14ac:dyDescent="0.2">
      <c r="B8" s="44" t="s">
        <v>68</v>
      </c>
      <c r="C8" s="46">
        <v>0</v>
      </c>
      <c r="D8" s="46">
        <v>0</v>
      </c>
      <c r="E8" s="46">
        <v>0</v>
      </c>
      <c r="F8" s="46">
        <v>0</v>
      </c>
    </row>
    <row r="9" spans="1:6" x14ac:dyDescent="0.2">
      <c r="B9" s="44" t="s">
        <v>100</v>
      </c>
      <c r="C9" s="46">
        <v>0</v>
      </c>
      <c r="D9" s="46">
        <v>0</v>
      </c>
      <c r="E9" s="46">
        <v>0</v>
      </c>
      <c r="F9" s="46">
        <v>0</v>
      </c>
    </row>
    <row r="10" spans="1:6" x14ac:dyDescent="0.2">
      <c r="B10" s="45" t="s">
        <v>26</v>
      </c>
      <c r="C10" s="45">
        <v>54540</v>
      </c>
      <c r="D10" s="45">
        <v>56712</v>
      </c>
      <c r="E10" s="45">
        <v>58608</v>
      </c>
      <c r="F10" s="45">
        <f>C10+D10+E10</f>
        <v>169860</v>
      </c>
    </row>
    <row r="12" spans="1:6" x14ac:dyDescent="0.2">
      <c r="A12" s="44" t="s">
        <v>25</v>
      </c>
      <c r="B12" s="44" t="s">
        <v>16</v>
      </c>
      <c r="C12" s="46">
        <v>11950</v>
      </c>
      <c r="D12" s="46">
        <v>11950</v>
      </c>
      <c r="E12" s="46">
        <v>11950</v>
      </c>
      <c r="F12" s="46">
        <f>C12+D12+E12</f>
        <v>35850</v>
      </c>
    </row>
    <row r="13" spans="1:6" x14ac:dyDescent="0.2">
      <c r="B13" s="45" t="s">
        <v>24</v>
      </c>
      <c r="C13" s="45">
        <v>11850</v>
      </c>
      <c r="D13" s="45">
        <v>11850</v>
      </c>
      <c r="E13" s="45">
        <v>11850</v>
      </c>
      <c r="F13" s="45">
        <v>35550</v>
      </c>
    </row>
    <row r="15" spans="1:6" x14ac:dyDescent="0.2">
      <c r="B15" s="45" t="s">
        <v>23</v>
      </c>
      <c r="C15" s="46">
        <f>C10+C13</f>
        <v>66390</v>
      </c>
      <c r="D15" s="46">
        <f t="shared" ref="D15:E15" si="0">D10+D13</f>
        <v>68562</v>
      </c>
      <c r="E15" s="46">
        <f t="shared" si="0"/>
        <v>70458</v>
      </c>
      <c r="F15" s="46">
        <v>205410</v>
      </c>
    </row>
    <row r="16" spans="1:6" x14ac:dyDescent="0.2">
      <c r="B16" s="45" t="s">
        <v>22</v>
      </c>
      <c r="C16" s="46">
        <v>0</v>
      </c>
      <c r="D16" s="46">
        <v>0</v>
      </c>
      <c r="E16" s="46">
        <v>0</v>
      </c>
      <c r="F16" s="46">
        <v>0</v>
      </c>
    </row>
    <row r="17" spans="2:6" x14ac:dyDescent="0.2">
      <c r="B17" s="45" t="s">
        <v>21</v>
      </c>
      <c r="C17" s="45">
        <v>66390</v>
      </c>
      <c r="D17" s="45">
        <v>68562</v>
      </c>
      <c r="E17" s="45">
        <v>70458</v>
      </c>
      <c r="F17" s="45">
        <v>205410</v>
      </c>
    </row>
    <row r="19" spans="2:6" x14ac:dyDescent="0.2">
      <c r="F19" s="79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67759-65BD-4446-9EBA-FF56E442970C}">
  <dimension ref="A1:H19"/>
  <sheetViews>
    <sheetView workbookViewId="0">
      <selection activeCell="F19" sqref="F19"/>
    </sheetView>
  </sheetViews>
  <sheetFormatPr baseColWidth="10" defaultRowHeight="13" x14ac:dyDescent="0.15"/>
  <cols>
    <col min="2" max="2" width="17.6640625" bestFit="1" customWidth="1"/>
    <col min="4" max="4" width="17.6640625" bestFit="1" customWidth="1"/>
  </cols>
  <sheetData>
    <row r="1" spans="1:8" ht="16" x14ac:dyDescent="0.2">
      <c r="A1" s="78" t="s">
        <v>97</v>
      </c>
      <c r="B1" s="66"/>
      <c r="C1" s="66"/>
      <c r="D1" s="66"/>
      <c r="E1" s="66"/>
      <c r="F1" s="66"/>
      <c r="G1" s="66"/>
      <c r="H1" s="66"/>
    </row>
    <row r="2" spans="1:8" x14ac:dyDescent="0.15">
      <c r="B2" s="67" t="s">
        <v>82</v>
      </c>
      <c r="D2" s="67" t="s">
        <v>83</v>
      </c>
      <c r="F2" s="67" t="s">
        <v>84</v>
      </c>
      <c r="H2" s="67"/>
    </row>
    <row r="3" spans="1:8" x14ac:dyDescent="0.15">
      <c r="B3" t="s">
        <v>85</v>
      </c>
      <c r="C3" s="67" t="s">
        <v>86</v>
      </c>
      <c r="D3" s="67" t="s">
        <v>87</v>
      </c>
      <c r="E3" s="67" t="s">
        <v>88</v>
      </c>
      <c r="F3" s="67" t="s">
        <v>89</v>
      </c>
      <c r="G3" s="67" t="s">
        <v>90</v>
      </c>
      <c r="H3" s="67"/>
    </row>
    <row r="4" spans="1:8" x14ac:dyDescent="0.15">
      <c r="A4" s="67"/>
      <c r="B4" s="67"/>
      <c r="C4" s="67"/>
      <c r="D4" s="67"/>
      <c r="E4" s="67"/>
      <c r="F4" s="67"/>
      <c r="G4" s="67"/>
      <c r="H4" s="67"/>
    </row>
    <row r="5" spans="1:8" x14ac:dyDescent="0.15">
      <c r="A5" s="68"/>
      <c r="B5" s="69">
        <v>59875</v>
      </c>
      <c r="C5" s="70">
        <v>61992</v>
      </c>
      <c r="D5" s="69">
        <v>62096</v>
      </c>
      <c r="E5" s="70">
        <v>64296</v>
      </c>
      <c r="F5" s="11">
        <v>0</v>
      </c>
      <c r="G5" s="70">
        <f>F5</f>
        <v>0</v>
      </c>
      <c r="H5" s="69"/>
    </row>
    <row r="6" spans="1:8" x14ac:dyDescent="0.15">
      <c r="A6" s="71" t="s">
        <v>91</v>
      </c>
      <c r="B6" s="69">
        <f>B5*0.09</f>
        <v>5388.75</v>
      </c>
      <c r="C6" s="70">
        <f>B6</f>
        <v>5388.75</v>
      </c>
      <c r="D6" s="69">
        <f>D5*0.09</f>
        <v>5588.6399999999994</v>
      </c>
      <c r="E6" s="70">
        <f>D6</f>
        <v>5588.6399999999994</v>
      </c>
      <c r="F6" s="69">
        <f>F5*0.09</f>
        <v>0</v>
      </c>
      <c r="G6" s="70">
        <f>F6</f>
        <v>0</v>
      </c>
      <c r="H6" s="69"/>
    </row>
    <row r="7" spans="1:8" x14ac:dyDescent="0.15">
      <c r="A7" t="s">
        <v>92</v>
      </c>
      <c r="B7" s="72"/>
      <c r="C7" s="73">
        <f>C5</f>
        <v>61992</v>
      </c>
      <c r="D7" s="72"/>
      <c r="E7" s="73">
        <f>E5</f>
        <v>64296</v>
      </c>
      <c r="F7" s="72"/>
      <c r="G7" s="73">
        <f>G5</f>
        <v>0</v>
      </c>
      <c r="H7" s="69"/>
    </row>
    <row r="8" spans="1:8" x14ac:dyDescent="0.15">
      <c r="A8" t="s">
        <v>93</v>
      </c>
      <c r="B8" s="72"/>
      <c r="C8" s="74">
        <v>11950</v>
      </c>
      <c r="D8" s="72"/>
      <c r="E8" s="74">
        <f>C8</f>
        <v>11950</v>
      </c>
      <c r="F8" s="72"/>
      <c r="G8" s="74">
        <v>0</v>
      </c>
      <c r="H8" s="75"/>
    </row>
    <row r="9" spans="1:8" x14ac:dyDescent="0.15">
      <c r="A9" t="s">
        <v>94</v>
      </c>
      <c r="B9" s="72"/>
      <c r="C9" s="74">
        <v>2500</v>
      </c>
      <c r="D9" s="72"/>
      <c r="E9" s="74">
        <f>C9</f>
        <v>2500</v>
      </c>
      <c r="F9" s="72"/>
      <c r="G9" s="74">
        <v>0</v>
      </c>
      <c r="H9" s="72"/>
    </row>
    <row r="10" spans="1:8" x14ac:dyDescent="0.15">
      <c r="A10" t="s">
        <v>95</v>
      </c>
      <c r="B10" s="72"/>
      <c r="C10" s="69">
        <f>C8+C7+C9</f>
        <v>76442</v>
      </c>
      <c r="D10" s="72"/>
      <c r="E10" s="69">
        <f>E8+E7+E9</f>
        <v>78746</v>
      </c>
      <c r="F10" s="72"/>
      <c r="G10" s="69">
        <v>0</v>
      </c>
      <c r="H10" s="72"/>
    </row>
    <row r="11" spans="1:8" x14ac:dyDescent="0.15">
      <c r="A11" t="s">
        <v>96</v>
      </c>
      <c r="B11" s="67"/>
      <c r="C11" s="76">
        <v>0</v>
      </c>
      <c r="D11" s="67"/>
      <c r="E11" s="76">
        <v>0</v>
      </c>
      <c r="F11" s="67"/>
      <c r="G11" s="76">
        <v>0</v>
      </c>
      <c r="H11" s="67"/>
    </row>
    <row r="12" spans="1:8" x14ac:dyDescent="0.15">
      <c r="A12" t="s">
        <v>5</v>
      </c>
      <c r="B12" s="69"/>
      <c r="C12" s="69">
        <f>C10</f>
        <v>76442</v>
      </c>
      <c r="D12" s="69"/>
      <c r="E12" s="69">
        <f>E10</f>
        <v>78746</v>
      </c>
      <c r="F12" s="69"/>
      <c r="G12" s="69">
        <f>G10</f>
        <v>0</v>
      </c>
      <c r="H12" s="69"/>
    </row>
    <row r="13" spans="1:8" x14ac:dyDescent="0.15">
      <c r="A13" s="71"/>
      <c r="B13" s="69"/>
      <c r="C13" s="69"/>
      <c r="D13" s="69"/>
      <c r="E13" s="69"/>
      <c r="F13" s="69"/>
      <c r="G13" s="69"/>
      <c r="H13" s="69"/>
    </row>
    <row r="14" spans="1:8" x14ac:dyDescent="0.15">
      <c r="A14" s="67"/>
      <c r="B14" s="69"/>
      <c r="C14" s="69"/>
      <c r="D14" s="69"/>
      <c r="E14" s="69"/>
      <c r="F14" s="69"/>
      <c r="G14" s="77">
        <f>C12+E12+G12</f>
        <v>155188</v>
      </c>
      <c r="H14" s="69"/>
    </row>
    <row r="15" spans="1:8" x14ac:dyDescent="0.15">
      <c r="A15" s="67"/>
      <c r="B15" s="69"/>
      <c r="C15" s="69"/>
      <c r="D15" s="69"/>
      <c r="E15" s="69"/>
      <c r="F15" s="69"/>
      <c r="G15" s="69"/>
      <c r="H15" s="69"/>
    </row>
    <row r="16" spans="1:8" ht="16" x14ac:dyDescent="0.2">
      <c r="A16" s="66"/>
      <c r="B16" s="66"/>
      <c r="C16" s="66"/>
      <c r="D16" s="66"/>
      <c r="E16" s="66"/>
      <c r="F16" s="66"/>
      <c r="G16" s="66"/>
      <c r="H16" s="66"/>
    </row>
    <row r="17" spans="1:8" ht="16" x14ac:dyDescent="0.2">
      <c r="A17" s="66"/>
      <c r="B17" s="66"/>
      <c r="C17" s="66"/>
      <c r="D17" s="66"/>
      <c r="E17" s="66"/>
      <c r="F17" s="66"/>
      <c r="G17" s="66"/>
      <c r="H17" s="66"/>
    </row>
    <row r="18" spans="1:8" ht="16" x14ac:dyDescent="0.2">
      <c r="A18" s="66"/>
      <c r="B18" s="66"/>
      <c r="C18" s="66"/>
      <c r="D18" s="66"/>
      <c r="E18" s="66"/>
      <c r="F18" s="66"/>
      <c r="G18" s="66"/>
      <c r="H18" s="66"/>
    </row>
    <row r="19" spans="1:8" ht="16" x14ac:dyDescent="0.2">
      <c r="A19" s="66"/>
      <c r="B19" s="66"/>
      <c r="C19" s="66"/>
      <c r="D19" s="66"/>
      <c r="E19" s="66"/>
      <c r="F19" s="66"/>
      <c r="G19" s="66"/>
      <c r="H19" s="6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BEF9E-59A3-4B49-BC3E-F9E2DC590F6D}">
  <sheetPr>
    <outlinePr summaryBelow="0" summaryRight="0"/>
    <pageSetUpPr autoPageBreaks="0" fitToPage="1"/>
  </sheetPr>
  <dimension ref="A1:F12"/>
  <sheetViews>
    <sheetView workbookViewId="0">
      <selection activeCell="H15" sqref="H15"/>
    </sheetView>
  </sheetViews>
  <sheetFormatPr baseColWidth="10" defaultColWidth="8.83203125" defaultRowHeight="15" x14ac:dyDescent="0.2"/>
  <cols>
    <col min="1" max="1" width="13.83203125" style="44" customWidth="1"/>
    <col min="2" max="2" width="19.6640625" style="44" customWidth="1"/>
    <col min="3" max="5" width="9.5" style="44" customWidth="1"/>
    <col min="6" max="6" width="9" style="44" customWidth="1"/>
    <col min="7" max="16384" width="8.83203125" style="44"/>
  </cols>
  <sheetData>
    <row r="1" spans="1:6" x14ac:dyDescent="0.2">
      <c r="A1" s="48" t="s">
        <v>35</v>
      </c>
      <c r="B1" s="48" t="s">
        <v>34</v>
      </c>
      <c r="C1" s="47" t="s">
        <v>33</v>
      </c>
      <c r="D1" s="47" t="s">
        <v>32</v>
      </c>
      <c r="E1" s="47" t="s">
        <v>31</v>
      </c>
      <c r="F1" s="47" t="s">
        <v>5</v>
      </c>
    </row>
    <row r="2" spans="1:6" x14ac:dyDescent="0.2">
      <c r="A2" s="44" t="s">
        <v>30</v>
      </c>
      <c r="B2" s="44" t="s">
        <v>29</v>
      </c>
      <c r="C2" s="46">
        <v>54540</v>
      </c>
      <c r="D2" s="46">
        <v>56712</v>
      </c>
      <c r="E2" s="46">
        <v>58608</v>
      </c>
      <c r="F2" s="46">
        <v>169860</v>
      </c>
    </row>
    <row r="3" spans="1:6" x14ac:dyDescent="0.2">
      <c r="B3" s="44" t="s">
        <v>28</v>
      </c>
      <c r="C3" s="46">
        <v>0</v>
      </c>
      <c r="D3" s="46">
        <v>0</v>
      </c>
      <c r="E3" s="46">
        <v>0</v>
      </c>
      <c r="F3" s="46">
        <v>0</v>
      </c>
    </row>
    <row r="4" spans="1:6" x14ac:dyDescent="0.2">
      <c r="B4" s="44" t="s">
        <v>27</v>
      </c>
      <c r="C4" s="46">
        <v>0</v>
      </c>
      <c r="D4" s="46">
        <v>0</v>
      </c>
      <c r="E4" s="46">
        <v>0</v>
      </c>
      <c r="F4" s="46">
        <v>0</v>
      </c>
    </row>
    <row r="5" spans="1:6" x14ac:dyDescent="0.2">
      <c r="B5" s="45" t="s">
        <v>43</v>
      </c>
      <c r="C5" s="45">
        <v>54540</v>
      </c>
      <c r="D5" s="45">
        <v>56712</v>
      </c>
      <c r="E5" s="45">
        <v>58608</v>
      </c>
      <c r="F5" s="45">
        <v>169860</v>
      </c>
    </row>
    <row r="7" spans="1:6" x14ac:dyDescent="0.2">
      <c r="A7" s="44" t="s">
        <v>42</v>
      </c>
      <c r="B7" s="44" t="s">
        <v>29</v>
      </c>
      <c r="C7" s="46">
        <v>0</v>
      </c>
      <c r="D7" s="46">
        <v>0</v>
      </c>
      <c r="E7" s="46">
        <v>0</v>
      </c>
      <c r="F7" s="46">
        <v>0</v>
      </c>
    </row>
    <row r="8" spans="1:6" x14ac:dyDescent="0.2">
      <c r="B8" s="44" t="s">
        <v>28</v>
      </c>
      <c r="C8" s="46">
        <v>0</v>
      </c>
      <c r="D8" s="46">
        <v>0</v>
      </c>
      <c r="E8" s="46">
        <v>0</v>
      </c>
      <c r="F8" s="46">
        <v>0</v>
      </c>
    </row>
    <row r="9" spans="1:6" x14ac:dyDescent="0.2">
      <c r="B9" s="44" t="s">
        <v>27</v>
      </c>
      <c r="C9" s="46">
        <v>0</v>
      </c>
      <c r="D9" s="46">
        <v>0</v>
      </c>
      <c r="E9" s="46">
        <v>0</v>
      </c>
      <c r="F9" s="46">
        <v>0</v>
      </c>
    </row>
    <row r="10" spans="1:6" x14ac:dyDescent="0.2">
      <c r="B10" s="45" t="s">
        <v>41</v>
      </c>
      <c r="C10" s="45">
        <v>0</v>
      </c>
      <c r="D10" s="45">
        <v>0</v>
      </c>
      <c r="E10" s="45">
        <v>0</v>
      </c>
      <c r="F10" s="45">
        <v>0</v>
      </c>
    </row>
    <row r="12" spans="1:6" x14ac:dyDescent="0.2">
      <c r="B12" s="45" t="s">
        <v>26</v>
      </c>
      <c r="C12" s="45">
        <v>54540</v>
      </c>
      <c r="D12" s="45">
        <v>56712</v>
      </c>
      <c r="E12" s="45">
        <v>58608</v>
      </c>
      <c r="F12" s="45">
        <v>169860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86BD-F03F-7E4D-964C-F19CBF3AC6BD}">
  <sheetPr>
    <outlinePr summaryBelow="0" summaryRight="0"/>
    <pageSetUpPr autoPageBreaks="0" fitToPage="1"/>
  </sheetPr>
  <dimension ref="A1:E31"/>
  <sheetViews>
    <sheetView workbookViewId="0">
      <selection activeCell="H15" sqref="H15"/>
    </sheetView>
  </sheetViews>
  <sheetFormatPr baseColWidth="10" defaultColWidth="8.83203125" defaultRowHeight="15" x14ac:dyDescent="0.2"/>
  <cols>
    <col min="1" max="1" width="22.83203125" style="44" customWidth="1"/>
    <col min="2" max="4" width="9.5" style="44" customWidth="1"/>
    <col min="5" max="5" width="9" style="44" customWidth="1"/>
    <col min="6" max="16384" width="8.83203125" style="44"/>
  </cols>
  <sheetData>
    <row r="1" spans="1:5" x14ac:dyDescent="0.2">
      <c r="B1" s="52" t="s">
        <v>33</v>
      </c>
      <c r="C1" s="52" t="s">
        <v>32</v>
      </c>
      <c r="D1" s="52" t="s">
        <v>31</v>
      </c>
      <c r="E1" s="52" t="s">
        <v>5</v>
      </c>
    </row>
    <row r="2" spans="1:5" x14ac:dyDescent="0.2">
      <c r="A2" s="50" t="s">
        <v>29</v>
      </c>
      <c r="B2" s="50"/>
      <c r="C2" s="50"/>
      <c r="D2" s="50"/>
      <c r="E2" s="50"/>
    </row>
    <row r="3" spans="1:5" x14ac:dyDescent="0.2">
      <c r="A3" s="44" t="s">
        <v>60</v>
      </c>
      <c r="B3" s="46">
        <v>54540</v>
      </c>
      <c r="C3" s="46">
        <v>56712</v>
      </c>
      <c r="D3" s="46">
        <v>58608</v>
      </c>
      <c r="E3" s="46">
        <v>169860</v>
      </c>
    </row>
    <row r="4" spans="1:5" x14ac:dyDescent="0.2">
      <c r="A4" s="44" t="s">
        <v>59</v>
      </c>
      <c r="B4" s="46">
        <v>54540</v>
      </c>
      <c r="C4" s="46">
        <v>56712</v>
      </c>
      <c r="D4" s="46">
        <v>58608</v>
      </c>
      <c r="E4" s="46">
        <v>169860</v>
      </c>
    </row>
    <row r="5" spans="1:5" x14ac:dyDescent="0.2">
      <c r="A5" s="44" t="s">
        <v>58</v>
      </c>
      <c r="B5" s="46">
        <v>0</v>
      </c>
      <c r="C5" s="46">
        <v>0</v>
      </c>
      <c r="D5" s="46">
        <v>0</v>
      </c>
      <c r="E5" s="46">
        <v>0</v>
      </c>
    </row>
    <row r="6" spans="1:5" x14ac:dyDescent="0.2">
      <c r="A6" s="50" t="s">
        <v>28</v>
      </c>
      <c r="B6" s="50"/>
      <c r="C6" s="50"/>
      <c r="D6" s="50"/>
      <c r="E6" s="50"/>
    </row>
    <row r="7" spans="1:5" x14ac:dyDescent="0.2">
      <c r="A7" s="44" t="s">
        <v>60</v>
      </c>
      <c r="B7" s="46">
        <v>0</v>
      </c>
      <c r="C7" s="46">
        <v>0</v>
      </c>
      <c r="D7" s="46">
        <v>0</v>
      </c>
      <c r="E7" s="46">
        <v>0</v>
      </c>
    </row>
    <row r="8" spans="1:5" x14ac:dyDescent="0.2">
      <c r="A8" s="44" t="s">
        <v>59</v>
      </c>
      <c r="B8" s="46">
        <v>0</v>
      </c>
      <c r="C8" s="46">
        <v>0</v>
      </c>
      <c r="D8" s="46">
        <v>0</v>
      </c>
      <c r="E8" s="46">
        <v>0</v>
      </c>
    </row>
    <row r="9" spans="1:5" x14ac:dyDescent="0.2">
      <c r="A9" s="44" t="s">
        <v>58</v>
      </c>
      <c r="B9" s="46">
        <v>0</v>
      </c>
      <c r="C9" s="46">
        <v>0</v>
      </c>
      <c r="D9" s="46">
        <v>0</v>
      </c>
      <c r="E9" s="46">
        <v>0</v>
      </c>
    </row>
    <row r="10" spans="1:5" x14ac:dyDescent="0.2">
      <c r="A10" s="50" t="s">
        <v>27</v>
      </c>
      <c r="B10" s="50"/>
      <c r="C10" s="50"/>
      <c r="D10" s="50"/>
      <c r="E10" s="50"/>
    </row>
    <row r="11" spans="1:5" x14ac:dyDescent="0.2">
      <c r="A11" s="44" t="s">
        <v>60</v>
      </c>
      <c r="B11" s="46">
        <v>0</v>
      </c>
      <c r="C11" s="46">
        <v>0</v>
      </c>
      <c r="D11" s="46">
        <v>0</v>
      </c>
      <c r="E11" s="46">
        <v>0</v>
      </c>
    </row>
    <row r="12" spans="1:5" x14ac:dyDescent="0.2">
      <c r="A12" s="44" t="s">
        <v>59</v>
      </c>
      <c r="B12" s="46">
        <v>0</v>
      </c>
      <c r="C12" s="46">
        <v>0</v>
      </c>
      <c r="D12" s="46">
        <v>0</v>
      </c>
      <c r="E12" s="46">
        <v>0</v>
      </c>
    </row>
    <row r="13" spans="1:5" x14ac:dyDescent="0.2">
      <c r="A13" s="44" t="s">
        <v>58</v>
      </c>
      <c r="B13" s="46">
        <v>0</v>
      </c>
      <c r="C13" s="46">
        <v>0</v>
      </c>
      <c r="D13" s="46">
        <v>0</v>
      </c>
      <c r="E13" s="46">
        <v>0</v>
      </c>
    </row>
    <row r="14" spans="1:5" x14ac:dyDescent="0.2">
      <c r="A14" s="51" t="s">
        <v>57</v>
      </c>
      <c r="B14" s="45">
        <v>54540</v>
      </c>
      <c r="C14" s="45">
        <v>56712</v>
      </c>
      <c r="D14" s="45">
        <v>58608</v>
      </c>
      <c r="E14" s="45">
        <v>169860</v>
      </c>
    </row>
    <row r="16" spans="1:5" x14ac:dyDescent="0.2">
      <c r="A16" s="50" t="s">
        <v>25</v>
      </c>
      <c r="B16" s="50"/>
      <c r="C16" s="50"/>
      <c r="D16" s="50"/>
      <c r="E16" s="50"/>
    </row>
    <row r="17" spans="1:5" x14ac:dyDescent="0.2">
      <c r="A17" s="44" t="s">
        <v>60</v>
      </c>
      <c r="B17" s="46">
        <v>11850</v>
      </c>
      <c r="C17" s="46">
        <v>11850</v>
      </c>
      <c r="D17" s="46">
        <v>11850</v>
      </c>
      <c r="E17" s="46">
        <v>35550</v>
      </c>
    </row>
    <row r="18" spans="1:5" x14ac:dyDescent="0.2">
      <c r="A18" s="44" t="s">
        <v>59</v>
      </c>
      <c r="B18" s="46">
        <v>11850</v>
      </c>
      <c r="C18" s="46">
        <v>11850</v>
      </c>
      <c r="D18" s="46">
        <v>11850</v>
      </c>
      <c r="E18" s="46">
        <v>35550</v>
      </c>
    </row>
    <row r="19" spans="1:5" x14ac:dyDescent="0.2">
      <c r="A19" s="44" t="s">
        <v>58</v>
      </c>
      <c r="B19" s="46">
        <v>0</v>
      </c>
      <c r="C19" s="46">
        <v>0</v>
      </c>
      <c r="D19" s="46">
        <v>0</v>
      </c>
      <c r="E19" s="46">
        <v>0</v>
      </c>
    </row>
    <row r="20" spans="1:5" x14ac:dyDescent="0.2">
      <c r="A20" s="51" t="s">
        <v>57</v>
      </c>
      <c r="B20" s="45">
        <v>11850</v>
      </c>
      <c r="C20" s="45">
        <v>11850</v>
      </c>
      <c r="D20" s="45">
        <v>11850</v>
      </c>
      <c r="E20" s="45">
        <v>35550</v>
      </c>
    </row>
    <row r="22" spans="1:5" x14ac:dyDescent="0.2">
      <c r="A22" s="44" t="s">
        <v>56</v>
      </c>
      <c r="B22" s="46">
        <v>66390</v>
      </c>
      <c r="C22" s="46">
        <v>68562</v>
      </c>
      <c r="D22" s="46">
        <v>70458</v>
      </c>
      <c r="E22" s="46">
        <v>205410</v>
      </c>
    </row>
    <row r="23" spans="1:5" x14ac:dyDescent="0.2">
      <c r="A23" s="44" t="s">
        <v>55</v>
      </c>
      <c r="B23" s="46">
        <v>66390</v>
      </c>
      <c r="C23" s="46">
        <v>68562</v>
      </c>
      <c r="D23" s="46">
        <v>70458</v>
      </c>
      <c r="E23" s="46">
        <v>205410</v>
      </c>
    </row>
    <row r="24" spans="1:5" x14ac:dyDescent="0.2">
      <c r="A24" s="44" t="s">
        <v>54</v>
      </c>
      <c r="B24" s="46">
        <v>0</v>
      </c>
      <c r="C24" s="46">
        <v>0</v>
      </c>
      <c r="D24" s="46">
        <v>0</v>
      </c>
      <c r="E24" s="46">
        <v>0</v>
      </c>
    </row>
    <row r="25" spans="1:5" x14ac:dyDescent="0.2">
      <c r="A25" s="51" t="s">
        <v>53</v>
      </c>
      <c r="B25" s="45">
        <v>66390</v>
      </c>
      <c r="C25" s="45">
        <v>68562</v>
      </c>
      <c r="D25" s="45">
        <v>70458</v>
      </c>
      <c r="E25" s="45">
        <v>205410</v>
      </c>
    </row>
    <row r="27" spans="1:5" x14ac:dyDescent="0.2">
      <c r="A27" s="50" t="s">
        <v>52</v>
      </c>
      <c r="B27" s="50" t="s">
        <v>51</v>
      </c>
      <c r="C27" s="50" t="s">
        <v>50</v>
      </c>
      <c r="D27" s="50" t="s">
        <v>49</v>
      </c>
      <c r="E27" s="50" t="s">
        <v>48</v>
      </c>
    </row>
    <row r="28" spans="1:5" x14ac:dyDescent="0.2">
      <c r="A28" s="44" t="s">
        <v>47</v>
      </c>
      <c r="B28" s="44" t="s">
        <v>44</v>
      </c>
      <c r="C28" s="46">
        <v>0</v>
      </c>
      <c r="D28" s="46">
        <v>66390</v>
      </c>
      <c r="E28" s="46">
        <v>0</v>
      </c>
    </row>
    <row r="29" spans="1:5" x14ac:dyDescent="0.2">
      <c r="A29" s="44" t="s">
        <v>46</v>
      </c>
      <c r="B29" s="44" t="s">
        <v>44</v>
      </c>
      <c r="C29" s="46">
        <v>0</v>
      </c>
      <c r="D29" s="46">
        <v>68562</v>
      </c>
      <c r="E29" s="46">
        <v>0</v>
      </c>
    </row>
    <row r="30" spans="1:5" x14ac:dyDescent="0.2">
      <c r="A30" s="44" t="s">
        <v>45</v>
      </c>
      <c r="B30" s="44" t="s">
        <v>44</v>
      </c>
      <c r="C30" s="46">
        <v>0</v>
      </c>
      <c r="D30" s="46">
        <v>70458</v>
      </c>
      <c r="E30" s="46">
        <v>0</v>
      </c>
    </row>
    <row r="31" spans="1:5" x14ac:dyDescent="0.2">
      <c r="C31" s="49" t="s">
        <v>5</v>
      </c>
      <c r="D31" s="49">
        <v>205410</v>
      </c>
      <c r="E31" s="49"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58BCF-2BEE-074A-84CF-4B99FC843045}">
  <sheetPr>
    <outlinePr summaryBelow="0" summaryRight="0"/>
    <pageSetUpPr autoPageBreaks="0" fitToPage="1"/>
  </sheetPr>
  <dimension ref="A1:O13"/>
  <sheetViews>
    <sheetView workbookViewId="0">
      <selection activeCell="H15" sqref="H15"/>
    </sheetView>
  </sheetViews>
  <sheetFormatPr baseColWidth="10" defaultColWidth="8.83203125" defaultRowHeight="15" x14ac:dyDescent="0.2"/>
  <cols>
    <col min="1" max="1" width="11.33203125" style="44" customWidth="1"/>
    <col min="2" max="2" width="23.1640625" style="44" customWidth="1"/>
    <col min="3" max="14" width="12.6640625" style="44" customWidth="1"/>
    <col min="15" max="15" width="17.1640625" style="44" customWidth="1"/>
    <col min="16" max="16384" width="8.83203125" style="44"/>
  </cols>
  <sheetData>
    <row r="1" spans="1:15" x14ac:dyDescent="0.2">
      <c r="A1" s="51" t="s">
        <v>35</v>
      </c>
      <c r="B1" s="51" t="s">
        <v>34</v>
      </c>
      <c r="C1" s="80" t="s">
        <v>33</v>
      </c>
      <c r="D1" s="81"/>
      <c r="E1" s="81"/>
      <c r="F1" s="80" t="s">
        <v>32</v>
      </c>
      <c r="G1" s="81"/>
      <c r="H1" s="81"/>
      <c r="I1" s="80" t="s">
        <v>31</v>
      </c>
      <c r="J1" s="81"/>
      <c r="K1" s="81"/>
      <c r="L1" s="80" t="s">
        <v>70</v>
      </c>
      <c r="M1" s="81"/>
      <c r="N1" s="81"/>
      <c r="O1" s="63" t="s">
        <v>69</v>
      </c>
    </row>
    <row r="2" spans="1:15" x14ac:dyDescent="0.2">
      <c r="C2" s="62" t="s">
        <v>68</v>
      </c>
      <c r="D2" s="61" t="s">
        <v>67</v>
      </c>
      <c r="E2" s="61" t="s">
        <v>66</v>
      </c>
      <c r="F2" s="62" t="s">
        <v>68</v>
      </c>
      <c r="G2" s="61" t="s">
        <v>67</v>
      </c>
      <c r="H2" s="61" t="s">
        <v>66</v>
      </c>
      <c r="I2" s="62" t="s">
        <v>68</v>
      </c>
      <c r="J2" s="61" t="s">
        <v>67</v>
      </c>
      <c r="K2" s="61" t="s">
        <v>66</v>
      </c>
      <c r="L2" s="62" t="s">
        <v>68</v>
      </c>
      <c r="M2" s="61" t="s">
        <v>67</v>
      </c>
      <c r="N2" s="61" t="s">
        <v>66</v>
      </c>
      <c r="O2" s="60"/>
    </row>
    <row r="3" spans="1:15" x14ac:dyDescent="0.2">
      <c r="A3" s="44" t="s">
        <v>30</v>
      </c>
      <c r="B3" s="44" t="s">
        <v>29</v>
      </c>
      <c r="C3" s="57">
        <v>54540</v>
      </c>
      <c r="D3" s="46">
        <v>0</v>
      </c>
      <c r="E3" s="46">
        <v>0</v>
      </c>
      <c r="F3" s="57">
        <v>56712</v>
      </c>
      <c r="G3" s="46">
        <v>0</v>
      </c>
      <c r="H3" s="46">
        <v>0</v>
      </c>
      <c r="I3" s="57">
        <v>58608</v>
      </c>
      <c r="J3" s="46">
        <v>0</v>
      </c>
      <c r="K3" s="46">
        <v>0</v>
      </c>
      <c r="L3" s="57">
        <v>169860</v>
      </c>
      <c r="M3" s="46">
        <v>0</v>
      </c>
      <c r="N3" s="46">
        <v>0</v>
      </c>
      <c r="O3" s="56">
        <v>169860</v>
      </c>
    </row>
    <row r="4" spans="1:15" x14ac:dyDescent="0.2">
      <c r="B4" s="44" t="s">
        <v>28</v>
      </c>
      <c r="C4" s="57">
        <v>0</v>
      </c>
      <c r="D4" s="46">
        <v>0</v>
      </c>
      <c r="E4" s="46">
        <v>0</v>
      </c>
      <c r="F4" s="57">
        <v>0</v>
      </c>
      <c r="G4" s="46">
        <v>0</v>
      </c>
      <c r="H4" s="46">
        <v>0</v>
      </c>
      <c r="I4" s="57">
        <v>0</v>
      </c>
      <c r="J4" s="46">
        <v>0</v>
      </c>
      <c r="K4" s="46">
        <v>0</v>
      </c>
      <c r="L4" s="57">
        <v>0</v>
      </c>
      <c r="M4" s="46">
        <v>0</v>
      </c>
      <c r="N4" s="46">
        <v>0</v>
      </c>
      <c r="O4" s="56">
        <v>0</v>
      </c>
    </row>
    <row r="5" spans="1:15" x14ac:dyDescent="0.2">
      <c r="B5" s="44" t="s">
        <v>27</v>
      </c>
      <c r="C5" s="57">
        <v>0</v>
      </c>
      <c r="D5" s="46">
        <v>0</v>
      </c>
      <c r="E5" s="46">
        <v>0</v>
      </c>
      <c r="F5" s="57">
        <v>0</v>
      </c>
      <c r="G5" s="46">
        <v>0</v>
      </c>
      <c r="H5" s="46">
        <v>0</v>
      </c>
      <c r="I5" s="57">
        <v>0</v>
      </c>
      <c r="J5" s="46">
        <v>0</v>
      </c>
      <c r="K5" s="46">
        <v>0</v>
      </c>
      <c r="L5" s="57">
        <v>0</v>
      </c>
      <c r="M5" s="46">
        <v>0</v>
      </c>
      <c r="N5" s="46">
        <v>0</v>
      </c>
      <c r="O5" s="56">
        <v>0</v>
      </c>
    </row>
    <row r="6" spans="1:15" x14ac:dyDescent="0.2">
      <c r="B6" s="45" t="s">
        <v>65</v>
      </c>
      <c r="C6" s="59">
        <v>54540</v>
      </c>
      <c r="D6" s="45">
        <v>0</v>
      </c>
      <c r="E6" s="45">
        <v>0</v>
      </c>
      <c r="F6" s="59">
        <v>56712</v>
      </c>
      <c r="G6" s="45">
        <v>0</v>
      </c>
      <c r="H6" s="45">
        <v>0</v>
      </c>
      <c r="I6" s="59">
        <v>58608</v>
      </c>
      <c r="J6" s="45">
        <v>0</v>
      </c>
      <c r="K6" s="45">
        <v>0</v>
      </c>
      <c r="L6" s="59">
        <v>169860</v>
      </c>
      <c r="M6" s="45">
        <v>0</v>
      </c>
      <c r="N6" s="45">
        <v>0</v>
      </c>
      <c r="O6" s="56">
        <v>169860</v>
      </c>
    </row>
    <row r="7" spans="1:15" x14ac:dyDescent="0.2">
      <c r="C7" s="58"/>
      <c r="F7" s="58"/>
      <c r="I7" s="58"/>
      <c r="L7" s="58"/>
      <c r="O7" s="56"/>
    </row>
    <row r="8" spans="1:15" x14ac:dyDescent="0.2">
      <c r="A8" s="44" t="s">
        <v>25</v>
      </c>
      <c r="B8" s="44" t="s">
        <v>16</v>
      </c>
      <c r="C8" s="57">
        <v>11850</v>
      </c>
      <c r="D8" s="46">
        <v>0</v>
      </c>
      <c r="E8" s="46">
        <v>0</v>
      </c>
      <c r="F8" s="57">
        <v>11850</v>
      </c>
      <c r="G8" s="46">
        <v>0</v>
      </c>
      <c r="H8" s="46">
        <v>0</v>
      </c>
      <c r="I8" s="57">
        <v>11850</v>
      </c>
      <c r="J8" s="46">
        <v>0</v>
      </c>
      <c r="K8" s="46">
        <v>0</v>
      </c>
      <c r="L8" s="57">
        <v>35550</v>
      </c>
      <c r="M8" s="46">
        <v>0</v>
      </c>
      <c r="N8" s="46">
        <v>0</v>
      </c>
      <c r="O8" s="56">
        <v>35550</v>
      </c>
    </row>
    <row r="9" spans="1:15" x14ac:dyDescent="0.2">
      <c r="B9" s="45" t="s">
        <v>64</v>
      </c>
      <c r="C9" s="59">
        <v>11850</v>
      </c>
      <c r="D9" s="45">
        <v>0</v>
      </c>
      <c r="E9" s="45">
        <v>0</v>
      </c>
      <c r="F9" s="59">
        <v>11850</v>
      </c>
      <c r="G9" s="45">
        <v>0</v>
      </c>
      <c r="H9" s="45">
        <v>0</v>
      </c>
      <c r="I9" s="59">
        <v>11850</v>
      </c>
      <c r="J9" s="45">
        <v>0</v>
      </c>
      <c r="K9" s="45">
        <v>0</v>
      </c>
      <c r="L9" s="59">
        <v>35550</v>
      </c>
      <c r="M9" s="45">
        <v>0</v>
      </c>
      <c r="N9" s="45">
        <v>0</v>
      </c>
      <c r="O9" s="56">
        <v>35550</v>
      </c>
    </row>
    <row r="10" spans="1:15" x14ac:dyDescent="0.2">
      <c r="C10" s="57"/>
      <c r="F10" s="58"/>
      <c r="I10" s="58"/>
      <c r="L10" s="58"/>
      <c r="O10" s="56"/>
    </row>
    <row r="11" spans="1:15" x14ac:dyDescent="0.2">
      <c r="B11" s="45" t="s">
        <v>63</v>
      </c>
      <c r="C11" s="57">
        <v>66390</v>
      </c>
      <c r="D11" s="46">
        <v>0</v>
      </c>
      <c r="E11" s="46">
        <v>0</v>
      </c>
      <c r="F11" s="57">
        <v>68562</v>
      </c>
      <c r="G11" s="46">
        <v>0</v>
      </c>
      <c r="H11" s="46">
        <v>0</v>
      </c>
      <c r="I11" s="57">
        <v>70458</v>
      </c>
      <c r="J11" s="46">
        <v>0</v>
      </c>
      <c r="K11" s="46">
        <v>0</v>
      </c>
      <c r="L11" s="57">
        <v>205410</v>
      </c>
      <c r="M11" s="46">
        <v>0</v>
      </c>
      <c r="N11" s="46">
        <v>0</v>
      </c>
      <c r="O11" s="56">
        <v>205410</v>
      </c>
    </row>
    <row r="12" spans="1:15" x14ac:dyDescent="0.2">
      <c r="B12" s="45" t="s">
        <v>62</v>
      </c>
      <c r="C12" s="57">
        <v>0</v>
      </c>
      <c r="D12" s="46">
        <v>0</v>
      </c>
      <c r="E12" s="46">
        <v>0</v>
      </c>
      <c r="F12" s="57">
        <v>0</v>
      </c>
      <c r="G12" s="46">
        <v>0</v>
      </c>
      <c r="H12" s="46">
        <v>0</v>
      </c>
      <c r="I12" s="57">
        <v>0</v>
      </c>
      <c r="J12" s="46">
        <v>0</v>
      </c>
      <c r="K12" s="46">
        <v>0</v>
      </c>
      <c r="L12" s="57">
        <v>0</v>
      </c>
      <c r="M12" s="46">
        <v>0</v>
      </c>
      <c r="N12" s="46">
        <v>0</v>
      </c>
      <c r="O12" s="56">
        <v>0</v>
      </c>
    </row>
    <row r="13" spans="1:15" x14ac:dyDescent="0.2">
      <c r="B13" s="45" t="s">
        <v>61</v>
      </c>
      <c r="C13" s="55">
        <v>66390</v>
      </c>
      <c r="D13" s="54">
        <v>0</v>
      </c>
      <c r="E13" s="54">
        <v>0</v>
      </c>
      <c r="F13" s="55">
        <v>68562</v>
      </c>
      <c r="G13" s="54">
        <v>0</v>
      </c>
      <c r="H13" s="54">
        <v>0</v>
      </c>
      <c r="I13" s="55">
        <v>70458</v>
      </c>
      <c r="J13" s="54">
        <v>0</v>
      </c>
      <c r="K13" s="54">
        <v>0</v>
      </c>
      <c r="L13" s="55">
        <v>205410</v>
      </c>
      <c r="M13" s="54">
        <v>0</v>
      </c>
      <c r="N13" s="54">
        <v>0</v>
      </c>
      <c r="O13" s="53">
        <v>205410</v>
      </c>
    </row>
  </sheetData>
  <mergeCells count="4">
    <mergeCell ref="C1:E1"/>
    <mergeCell ref="F1:H1"/>
    <mergeCell ref="I1:K1"/>
    <mergeCell ref="L1:N1"/>
  </mergeCells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3FA1D-AEF3-BE46-899D-659A6FE8C3CC}">
  <sheetPr>
    <outlinePr summaryBelow="0" summaryRight="0"/>
    <pageSetUpPr autoPageBreaks="0" fitToPage="1"/>
  </sheetPr>
  <dimension ref="A1:V12"/>
  <sheetViews>
    <sheetView workbookViewId="0">
      <selection activeCell="H15" sqref="H15"/>
    </sheetView>
  </sheetViews>
  <sheetFormatPr baseColWidth="10" defaultColWidth="8.83203125" defaultRowHeight="15" x14ac:dyDescent="0.2"/>
  <cols>
    <col min="1" max="1" width="16" style="44" customWidth="1"/>
    <col min="2" max="2" width="14.5" style="44" customWidth="1"/>
    <col min="3" max="3" width="8.83203125" style="44" customWidth="1"/>
    <col min="4" max="4" width="4.33203125" style="44" customWidth="1"/>
    <col min="5" max="5" width="5.83203125" style="44" customWidth="1"/>
    <col min="6" max="6" width="5.33203125" style="44" customWidth="1"/>
    <col min="7" max="16384" width="8.83203125" style="44"/>
  </cols>
  <sheetData>
    <row r="1" spans="1:22" x14ac:dyDescent="0.2">
      <c r="C1" s="82" t="s">
        <v>33</v>
      </c>
      <c r="D1" s="81"/>
      <c r="E1" s="81"/>
      <c r="F1" s="81"/>
      <c r="H1" s="82" t="s">
        <v>32</v>
      </c>
      <c r="I1" s="81"/>
      <c r="J1" s="81"/>
      <c r="K1" s="81"/>
      <c r="M1" s="82" t="s">
        <v>31</v>
      </c>
      <c r="N1" s="81"/>
      <c r="O1" s="81"/>
      <c r="P1" s="81"/>
      <c r="R1" s="82" t="s">
        <v>5</v>
      </c>
      <c r="S1" s="81"/>
      <c r="T1" s="81"/>
      <c r="U1" s="81"/>
    </row>
    <row r="2" spans="1:22" x14ac:dyDescent="0.2">
      <c r="B2" s="51" t="s">
        <v>81</v>
      </c>
      <c r="C2" s="51" t="s">
        <v>80</v>
      </c>
      <c r="D2" s="45" t="s">
        <v>79</v>
      </c>
      <c r="E2" s="45" t="s">
        <v>78</v>
      </c>
      <c r="F2" s="45" t="s">
        <v>77</v>
      </c>
      <c r="G2" s="45" t="s">
        <v>76</v>
      </c>
      <c r="I2" s="45" t="s">
        <v>79</v>
      </c>
      <c r="J2" s="45" t="s">
        <v>78</v>
      </c>
      <c r="K2" s="45" t="s">
        <v>77</v>
      </c>
      <c r="L2" s="45" t="s">
        <v>76</v>
      </c>
      <c r="N2" s="45" t="s">
        <v>79</v>
      </c>
      <c r="O2" s="45" t="s">
        <v>78</v>
      </c>
      <c r="P2" s="45" t="s">
        <v>77</v>
      </c>
      <c r="Q2" s="45" t="s">
        <v>76</v>
      </c>
      <c r="S2" s="45" t="s">
        <v>79</v>
      </c>
      <c r="T2" s="45" t="s">
        <v>78</v>
      </c>
      <c r="U2" s="45" t="s">
        <v>77</v>
      </c>
      <c r="V2" s="45" t="s">
        <v>76</v>
      </c>
    </row>
    <row r="3" spans="1:22" x14ac:dyDescent="0.2">
      <c r="A3" s="44" t="s">
        <v>29</v>
      </c>
      <c r="B3" s="44" t="s">
        <v>74</v>
      </c>
      <c r="C3" s="44" t="s">
        <v>75</v>
      </c>
      <c r="D3" s="46">
        <v>12</v>
      </c>
      <c r="E3" s="46">
        <v>0</v>
      </c>
      <c r="F3" s="46">
        <v>0</v>
      </c>
      <c r="G3" s="65">
        <v>1</v>
      </c>
      <c r="I3" s="46">
        <v>12</v>
      </c>
      <c r="J3" s="46">
        <v>0</v>
      </c>
      <c r="K3" s="46">
        <v>0</v>
      </c>
      <c r="L3" s="65">
        <v>1</v>
      </c>
      <c r="N3" s="46">
        <v>12</v>
      </c>
      <c r="O3" s="46">
        <v>0</v>
      </c>
      <c r="P3" s="46">
        <v>0</v>
      </c>
      <c r="Q3" s="65">
        <v>1</v>
      </c>
      <c r="S3" s="46">
        <v>36</v>
      </c>
      <c r="T3" s="46">
        <v>0</v>
      </c>
      <c r="U3" s="46">
        <v>0</v>
      </c>
      <c r="V3" s="65">
        <v>3</v>
      </c>
    </row>
    <row r="4" spans="1:22" x14ac:dyDescent="0.2">
      <c r="C4" s="45" t="s">
        <v>72</v>
      </c>
      <c r="D4" s="45">
        <v>12</v>
      </c>
      <c r="E4" s="45">
        <v>0</v>
      </c>
      <c r="F4" s="45">
        <v>0</v>
      </c>
      <c r="G4" s="64">
        <v>1</v>
      </c>
      <c r="I4" s="45">
        <v>12</v>
      </c>
      <c r="J4" s="45">
        <v>0</v>
      </c>
      <c r="K4" s="45">
        <v>0</v>
      </c>
      <c r="L4" s="64">
        <v>1</v>
      </c>
      <c r="N4" s="45">
        <v>12</v>
      </c>
      <c r="O4" s="45">
        <v>0</v>
      </c>
      <c r="P4" s="45">
        <v>0</v>
      </c>
      <c r="Q4" s="64">
        <v>1</v>
      </c>
      <c r="S4" s="45">
        <v>36</v>
      </c>
      <c r="T4" s="45">
        <v>0</v>
      </c>
      <c r="U4" s="45">
        <v>0</v>
      </c>
      <c r="V4" s="64">
        <v>3</v>
      </c>
    </row>
    <row r="6" spans="1:22" x14ac:dyDescent="0.2">
      <c r="A6" s="44" t="s">
        <v>28</v>
      </c>
      <c r="B6" s="44" t="s">
        <v>74</v>
      </c>
      <c r="C6" s="44" t="s">
        <v>68</v>
      </c>
      <c r="D6" s="46">
        <v>0</v>
      </c>
      <c r="E6" s="46">
        <v>0</v>
      </c>
      <c r="F6" s="46">
        <v>0</v>
      </c>
      <c r="G6" s="65">
        <v>0</v>
      </c>
      <c r="I6" s="46">
        <v>0</v>
      </c>
      <c r="J6" s="46">
        <v>0</v>
      </c>
      <c r="K6" s="46">
        <v>0</v>
      </c>
      <c r="L6" s="65">
        <v>0</v>
      </c>
      <c r="N6" s="46">
        <v>0</v>
      </c>
      <c r="O6" s="46">
        <v>0</v>
      </c>
      <c r="P6" s="46">
        <v>0</v>
      </c>
      <c r="Q6" s="65">
        <v>0</v>
      </c>
      <c r="S6" s="46">
        <v>0</v>
      </c>
      <c r="T6" s="46">
        <v>0</v>
      </c>
      <c r="U6" s="46">
        <v>0</v>
      </c>
      <c r="V6" s="65">
        <v>0</v>
      </c>
    </row>
    <row r="7" spans="1:22" x14ac:dyDescent="0.2">
      <c r="C7" s="45" t="s">
        <v>72</v>
      </c>
      <c r="D7" s="45">
        <v>0</v>
      </c>
      <c r="E7" s="45">
        <v>0</v>
      </c>
      <c r="F7" s="45">
        <v>0</v>
      </c>
      <c r="G7" s="64">
        <v>0</v>
      </c>
      <c r="I7" s="45">
        <v>0</v>
      </c>
      <c r="J7" s="45">
        <v>0</v>
      </c>
      <c r="K7" s="45">
        <v>0</v>
      </c>
      <c r="L7" s="64">
        <v>0</v>
      </c>
      <c r="N7" s="45">
        <v>0</v>
      </c>
      <c r="O7" s="45">
        <v>0</v>
      </c>
      <c r="P7" s="45">
        <v>0</v>
      </c>
      <c r="Q7" s="64">
        <v>0</v>
      </c>
      <c r="S7" s="45">
        <v>0</v>
      </c>
      <c r="T7" s="45">
        <v>0</v>
      </c>
      <c r="U7" s="45">
        <v>0</v>
      </c>
      <c r="V7" s="64">
        <v>0</v>
      </c>
    </row>
    <row r="9" spans="1:22" x14ac:dyDescent="0.2">
      <c r="A9" s="44" t="s">
        <v>27</v>
      </c>
      <c r="B9" s="44" t="s">
        <v>74</v>
      </c>
      <c r="C9" s="44" t="s">
        <v>73</v>
      </c>
      <c r="D9" s="46">
        <v>0</v>
      </c>
      <c r="E9" s="46">
        <v>0</v>
      </c>
      <c r="F9" s="46">
        <v>0</v>
      </c>
      <c r="G9" s="65">
        <v>0</v>
      </c>
      <c r="I9" s="46">
        <v>0</v>
      </c>
      <c r="J9" s="46">
        <v>0</v>
      </c>
      <c r="K9" s="46">
        <v>0</v>
      </c>
      <c r="L9" s="65">
        <v>0</v>
      </c>
      <c r="N9" s="46">
        <v>0</v>
      </c>
      <c r="O9" s="46">
        <v>0</v>
      </c>
      <c r="P9" s="46">
        <v>0</v>
      </c>
      <c r="Q9" s="65">
        <v>0</v>
      </c>
      <c r="S9" s="46">
        <v>0</v>
      </c>
      <c r="T9" s="46">
        <v>0</v>
      </c>
      <c r="U9" s="46">
        <v>0</v>
      </c>
      <c r="V9" s="65">
        <v>0</v>
      </c>
    </row>
    <row r="10" spans="1:22" x14ac:dyDescent="0.2">
      <c r="C10" s="45" t="s">
        <v>72</v>
      </c>
      <c r="D10" s="45">
        <v>0</v>
      </c>
      <c r="E10" s="45">
        <v>0</v>
      </c>
      <c r="F10" s="45">
        <v>0</v>
      </c>
      <c r="G10" s="64">
        <v>0</v>
      </c>
      <c r="I10" s="45">
        <v>0</v>
      </c>
      <c r="J10" s="45">
        <v>0</v>
      </c>
      <c r="K10" s="45">
        <v>0</v>
      </c>
      <c r="L10" s="64">
        <v>0</v>
      </c>
      <c r="N10" s="45">
        <v>0</v>
      </c>
      <c r="O10" s="45">
        <v>0</v>
      </c>
      <c r="P10" s="45">
        <v>0</v>
      </c>
      <c r="Q10" s="64">
        <v>0</v>
      </c>
      <c r="S10" s="45">
        <v>0</v>
      </c>
      <c r="T10" s="45">
        <v>0</v>
      </c>
      <c r="U10" s="45">
        <v>0</v>
      </c>
      <c r="V10" s="64">
        <v>0</v>
      </c>
    </row>
    <row r="12" spans="1:22" x14ac:dyDescent="0.2">
      <c r="C12" s="45" t="s">
        <v>71</v>
      </c>
      <c r="D12" s="45">
        <v>12</v>
      </c>
      <c r="E12" s="45">
        <v>0</v>
      </c>
      <c r="F12" s="45">
        <v>0</v>
      </c>
      <c r="G12" s="64">
        <v>1</v>
      </c>
      <c r="I12" s="45">
        <v>12</v>
      </c>
      <c r="J12" s="45">
        <v>0</v>
      </c>
      <c r="K12" s="45">
        <v>0</v>
      </c>
      <c r="L12" s="64">
        <v>1</v>
      </c>
      <c r="N12" s="45">
        <v>12</v>
      </c>
      <c r="O12" s="45">
        <v>0</v>
      </c>
      <c r="P12" s="45">
        <v>0</v>
      </c>
      <c r="Q12" s="64">
        <v>1</v>
      </c>
      <c r="S12" s="45">
        <v>36</v>
      </c>
      <c r="T12" s="45">
        <v>0</v>
      </c>
      <c r="U12" s="45">
        <v>0</v>
      </c>
      <c r="V12" s="64">
        <v>3</v>
      </c>
    </row>
  </sheetData>
  <mergeCells count="4">
    <mergeCell ref="C1:F1"/>
    <mergeCell ref="H1:K1"/>
    <mergeCell ref="M1:P1"/>
    <mergeCell ref="R1:U1"/>
  </mergeCells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workbookViewId="0">
      <selection activeCell="F19" sqref="F19"/>
    </sheetView>
  </sheetViews>
  <sheetFormatPr baseColWidth="10" defaultColWidth="8.83203125" defaultRowHeight="13" x14ac:dyDescent="0.15"/>
  <cols>
    <col min="1" max="1" width="25.6640625" bestFit="1" customWidth="1"/>
    <col min="2" max="2" width="11.1640625" bestFit="1" customWidth="1"/>
  </cols>
  <sheetData>
    <row r="1" spans="1:6" x14ac:dyDescent="0.15">
      <c r="A1" s="15" t="s">
        <v>11</v>
      </c>
      <c r="B1" s="16" t="s">
        <v>12</v>
      </c>
      <c r="F1" s="17" t="s">
        <v>13</v>
      </c>
    </row>
    <row r="2" spans="1:6" x14ac:dyDescent="0.15">
      <c r="A2" s="15" t="s">
        <v>102</v>
      </c>
      <c r="F2" s="17"/>
    </row>
    <row r="3" spans="1:6" x14ac:dyDescent="0.15">
      <c r="A3" s="15" t="s">
        <v>19</v>
      </c>
      <c r="F3" s="17"/>
    </row>
    <row r="4" spans="1:6" x14ac:dyDescent="0.15">
      <c r="A4" s="16"/>
      <c r="F4" s="17"/>
    </row>
    <row r="5" spans="1:6" x14ac:dyDescent="0.15">
      <c r="B5" s="16" t="s">
        <v>2</v>
      </c>
      <c r="C5" s="16" t="s">
        <v>3</v>
      </c>
      <c r="D5" s="16" t="s">
        <v>6</v>
      </c>
      <c r="E5" s="16" t="s">
        <v>14</v>
      </c>
    </row>
    <row r="7" spans="1:6" x14ac:dyDescent="0.15">
      <c r="A7" s="16" t="s">
        <v>15</v>
      </c>
      <c r="B7" s="18">
        <v>0</v>
      </c>
      <c r="C7" s="18">
        <v>0</v>
      </c>
      <c r="D7" s="18">
        <v>0</v>
      </c>
      <c r="E7" s="19">
        <f>B7+C7+D7</f>
        <v>0</v>
      </c>
    </row>
    <row r="8" spans="1:6" x14ac:dyDescent="0.15">
      <c r="A8" s="16" t="s">
        <v>16</v>
      </c>
      <c r="B8" s="18">
        <v>0</v>
      </c>
      <c r="C8" s="18">
        <v>0</v>
      </c>
      <c r="D8" s="18">
        <v>0</v>
      </c>
      <c r="E8" s="19">
        <f>B8+C8+D8</f>
        <v>0</v>
      </c>
    </row>
    <row r="9" spans="1:6" x14ac:dyDescent="0.15">
      <c r="A9" s="16" t="s">
        <v>18</v>
      </c>
      <c r="B9" s="18">
        <v>0</v>
      </c>
      <c r="C9" s="18">
        <v>0</v>
      </c>
      <c r="D9" s="18">
        <v>0</v>
      </c>
      <c r="E9" s="19">
        <f>B9+C9+D9</f>
        <v>0</v>
      </c>
    </row>
    <row r="10" spans="1:6" x14ac:dyDescent="0.15">
      <c r="A10" s="16" t="s">
        <v>17</v>
      </c>
      <c r="B10" s="18">
        <f>B7+B8+B9</f>
        <v>0</v>
      </c>
      <c r="C10" s="18">
        <f t="shared" ref="C10:D10" si="0">C7+C8+C9</f>
        <v>0</v>
      </c>
      <c r="D10" s="18">
        <f t="shared" si="0"/>
        <v>0</v>
      </c>
      <c r="E10" s="20">
        <f>B10+C10+D10</f>
        <v>0</v>
      </c>
    </row>
    <row r="16" spans="1:6" x14ac:dyDescent="0.15">
      <c r="A16" s="71" t="s">
        <v>103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SAMPLE F31 Budgets</vt:lpstr>
      <vt:lpstr>Sample F32 - #1</vt:lpstr>
      <vt:lpstr>Sample F32 - #2</vt:lpstr>
      <vt:lpstr>Labor breakdown</vt:lpstr>
      <vt:lpstr>F&amp;A</vt:lpstr>
      <vt:lpstr>Cost Sharing</vt:lpstr>
      <vt:lpstr>Effort</vt:lpstr>
      <vt:lpstr>Sample F32 - #3</vt:lpstr>
      <vt:lpstr>Sheet3</vt:lpstr>
    </vt:vector>
  </TitlesOfParts>
  <Company>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 of Medicine</dc:creator>
  <cp:lastModifiedBy>Microsoft Office User</cp:lastModifiedBy>
  <cp:lastPrinted>2016-07-22T17:41:30Z</cp:lastPrinted>
  <dcterms:created xsi:type="dcterms:W3CDTF">2002-08-02T19:36:26Z</dcterms:created>
  <dcterms:modified xsi:type="dcterms:W3CDTF">2022-07-07T13:01:48Z</dcterms:modified>
</cp:coreProperties>
</file>